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rne.daehli\Desktop\"/>
    </mc:Choice>
  </mc:AlternateContent>
  <xr:revisionPtr revIDLastSave="0" documentId="13_ncr:1_{8DBEBC25-ABD2-49DD-ABE2-303CE74B230F}" xr6:coauthVersionLast="44" xr6:coauthVersionMax="44" xr10:uidLastSave="{00000000-0000-0000-0000-000000000000}"/>
  <bookViews>
    <workbookView xWindow="-108" yWindow="-108" windowWidth="23256" windowHeight="12720" xr2:uid="{0BB3B8BB-5373-4030-B82D-6F22728D345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23" i="1" s="1"/>
  <c r="B24" i="1" s="1"/>
  <c r="B6" i="1"/>
  <c r="B5" i="1"/>
  <c r="B4" i="1"/>
  <c r="B3" i="1"/>
  <c r="B19" i="1" l="1"/>
  <c r="B20" i="1" s="1"/>
</calcChain>
</file>

<file path=xl/sharedStrings.xml><?xml version="1.0" encoding="utf-8"?>
<sst xmlns="http://schemas.openxmlformats.org/spreadsheetml/2006/main" count="42" uniqueCount="35">
  <si>
    <t>Aktive i musikklivet</t>
  </si>
  <si>
    <t>https://www.ssb.no/befolkning/statistikker/folkemengde/aar-per-1-januar</t>
  </si>
  <si>
    <t>Pr 01. januar 2019</t>
  </si>
  <si>
    <t>Norges befolkning</t>
  </si>
  <si>
    <t>https://www.ssb.no/statbank/table/05301/</t>
  </si>
  <si>
    <t>Kilde</t>
  </si>
  <si>
    <t>Data</t>
  </si>
  <si>
    <t>35 pst ganske interessert 22 pst meget interessert</t>
  </si>
  <si>
    <t>Ønsker å gå på konsert</t>
  </si>
  <si>
    <t>Kor</t>
  </si>
  <si>
    <t>Korps</t>
  </si>
  <si>
    <t>Band</t>
  </si>
  <si>
    <t>Orkester</t>
  </si>
  <si>
    <t>Eksperiment: Hvor mange øvingstimer?</t>
  </si>
  <si>
    <t>Timer pr musikant pr uke</t>
  </si>
  <si>
    <t>Pr måned</t>
  </si>
  <si>
    <t xml:space="preserve">Pr år </t>
  </si>
  <si>
    <t>I kongeriket:</t>
  </si>
  <si>
    <t>Basert på at 7 pst er med i kor, orkester eller lignende</t>
  </si>
  <si>
    <t xml:space="preserve">I en kommune med </t>
  </si>
  <si>
    <t>innbyggere</t>
  </si>
  <si>
    <t xml:space="preserve">antall øvingstimer pr år </t>
  </si>
  <si>
    <t>omregnet til årsverk</t>
  </si>
  <si>
    <t xml:space="preserve">omregnet til årsverk </t>
  </si>
  <si>
    <t>Lok-MR konferanse 2019</t>
  </si>
  <si>
    <t>Forklaring</t>
  </si>
  <si>
    <t xml:space="preserve">Variabel </t>
  </si>
  <si>
    <t>12 pst opptrådt offentlig med sang/musikk seneste 2 år</t>
  </si>
  <si>
    <t xml:space="preserve">7 pst med i kor, orkester eller lignende </t>
  </si>
  <si>
    <t>9 pst spiller instrument regelmessig</t>
  </si>
  <si>
    <t>Spiller et instrument</t>
  </si>
  <si>
    <t>Organisert musikkaktivitet</t>
  </si>
  <si>
    <t>årsverk i kun øving (unntatt dugnad, konsert, organisasjonsarbeid m.m.)</t>
  </si>
  <si>
    <t>Definisjon årsverk https://snl.no/%C3%A5rsverk</t>
  </si>
  <si>
    <t>Antall ukentlige minutter i øvingslokalet pr gjennomsnittelige utøver;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</si>
</sst>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2"/>
    <xf numFmtId="0" fontId="2" fillId="0" borderId="0" xfId="2" applyAlignment="1">
      <alignment horizontal="left" vertical="top"/>
    </xf>
    <xf numFmtId="43" fontId="0" fillId="0" borderId="0" xfId="1" applyNumberFormat="1" applyFont="1"/>
    <xf numFmtId="165" fontId="0" fillId="0" borderId="0" xfId="1" applyNumberFormat="1" applyFont="1"/>
    <xf numFmtId="0" fontId="3" fillId="0" borderId="0" xfId="0" applyFont="1"/>
    <xf numFmtId="0" fontId="0" fillId="0" borderId="0" xfId="0" applyFont="1"/>
    <xf numFmtId="165" fontId="0" fillId="0" borderId="0" xfId="0" applyNumberFormat="1"/>
    <xf numFmtId="43" fontId="3" fillId="0" borderId="0" xfId="1" applyNumberFormat="1" applyFont="1"/>
    <xf numFmtId="165" fontId="3" fillId="0" borderId="0" xfId="1" applyNumberFormat="1" applyFont="1"/>
    <xf numFmtId="164" fontId="3" fillId="0" borderId="0" xfId="1" applyNumberFormat="1" applyFont="1"/>
    <xf numFmtId="165" fontId="1" fillId="2" borderId="0" xfId="1" applyNumberFormat="1" applyFont="1" applyFill="1"/>
    <xf numFmtId="165" fontId="0" fillId="2" borderId="0" xfId="1" applyNumberFormat="1" applyFont="1" applyFill="1"/>
    <xf numFmtId="165" fontId="3" fillId="0" borderId="0" xfId="0" applyNumberFormat="1" applyFont="1"/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bank/table/05301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sb.no/statbank/table/05301/" TargetMode="External"/><Relationship Id="rId1" Type="http://schemas.openxmlformats.org/officeDocument/2006/relationships/hyperlink" Target="https://www.ssb.no/befolkning/statistikker/folkemengde/aar-per-1-januar" TargetMode="External"/><Relationship Id="rId6" Type="http://schemas.openxmlformats.org/officeDocument/2006/relationships/hyperlink" Target="https://www.ssb.no/statbank/table/05301/" TargetMode="External"/><Relationship Id="rId5" Type="http://schemas.openxmlformats.org/officeDocument/2006/relationships/hyperlink" Target="https://www.ssb.no/statbank/table/05301/" TargetMode="External"/><Relationship Id="rId4" Type="http://schemas.openxmlformats.org/officeDocument/2006/relationships/hyperlink" Target="https://www.ssb.no/statbank/table/053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AE819-4F3C-44D3-9433-AF808FE0E74B}">
  <dimension ref="A1:F24"/>
  <sheetViews>
    <sheetView tabSelected="1" zoomScale="150" zoomScaleNormal="150" workbookViewId="0">
      <selection activeCell="A15" sqref="A15"/>
    </sheetView>
  </sheetViews>
  <sheetFormatPr baseColWidth="10" defaultRowHeight="14.4" x14ac:dyDescent="0.3"/>
  <cols>
    <col min="1" max="1" width="36" customWidth="1"/>
    <col min="2" max="2" width="18.33203125" customWidth="1"/>
    <col min="3" max="3" width="68.5546875" customWidth="1"/>
    <col min="4" max="4" width="55.33203125" customWidth="1"/>
  </cols>
  <sheetData>
    <row r="1" spans="1:6" x14ac:dyDescent="0.3">
      <c r="A1" t="s">
        <v>26</v>
      </c>
      <c r="B1" t="s">
        <v>6</v>
      </c>
      <c r="C1" t="s">
        <v>25</v>
      </c>
      <c r="D1" t="s">
        <v>5</v>
      </c>
    </row>
    <row r="2" spans="1:6" x14ac:dyDescent="0.3">
      <c r="A2" t="s">
        <v>3</v>
      </c>
      <c r="B2" s="11">
        <v>5328212</v>
      </c>
      <c r="C2" t="s">
        <v>2</v>
      </c>
      <c r="D2" s="2" t="s">
        <v>1</v>
      </c>
    </row>
    <row r="3" spans="1:6" x14ac:dyDescent="0.3">
      <c r="A3" t="s">
        <v>0</v>
      </c>
      <c r="B3" s="9">
        <f>B2*0.12</f>
        <v>639385.43999999994</v>
      </c>
      <c r="C3" t="s">
        <v>27</v>
      </c>
      <c r="D3" s="1" t="s">
        <v>4</v>
      </c>
      <c r="F3" s="7"/>
    </row>
    <row r="4" spans="1:6" x14ac:dyDescent="0.3">
      <c r="A4" s="6" t="s">
        <v>31</v>
      </c>
      <c r="B4" s="9">
        <f>B2*0.07</f>
        <v>372974.84</v>
      </c>
      <c r="C4" t="s">
        <v>28</v>
      </c>
      <c r="D4" s="1" t="s">
        <v>4</v>
      </c>
    </row>
    <row r="5" spans="1:6" x14ac:dyDescent="0.3">
      <c r="A5" t="s">
        <v>30</v>
      </c>
      <c r="B5" s="9">
        <f>B2*0.09</f>
        <v>479539.07999999996</v>
      </c>
      <c r="C5" t="s">
        <v>29</v>
      </c>
      <c r="D5" s="1" t="s">
        <v>4</v>
      </c>
    </row>
    <row r="6" spans="1:6" x14ac:dyDescent="0.3">
      <c r="A6" t="s">
        <v>8</v>
      </c>
      <c r="B6" s="9">
        <f>B2*(0.35+0.22)</f>
        <v>3037080.84</v>
      </c>
      <c r="C6" t="s">
        <v>7</v>
      </c>
      <c r="D6" s="1" t="s">
        <v>4</v>
      </c>
    </row>
    <row r="7" spans="1:6" ht="18.600000000000001" customHeight="1" x14ac:dyDescent="0.3">
      <c r="B7" s="4"/>
    </row>
    <row r="8" spans="1:6" x14ac:dyDescent="0.3">
      <c r="A8" t="s">
        <v>13</v>
      </c>
      <c r="B8" s="4"/>
    </row>
    <row r="9" spans="1:6" x14ac:dyDescent="0.3">
      <c r="A9" s="5" t="s">
        <v>34</v>
      </c>
      <c r="B9" s="4"/>
    </row>
    <row r="10" spans="1:6" x14ac:dyDescent="0.3">
      <c r="A10" t="s">
        <v>9</v>
      </c>
      <c r="B10" s="12">
        <v>150</v>
      </c>
      <c r="D10" t="s">
        <v>24</v>
      </c>
    </row>
    <row r="11" spans="1:6" x14ac:dyDescent="0.3">
      <c r="A11" t="s">
        <v>10</v>
      </c>
      <c r="B11" s="12">
        <v>150</v>
      </c>
      <c r="D11" t="s">
        <v>24</v>
      </c>
    </row>
    <row r="12" spans="1:6" x14ac:dyDescent="0.3">
      <c r="A12" t="s">
        <v>11</v>
      </c>
      <c r="B12" s="12">
        <v>120</v>
      </c>
      <c r="D12" t="s">
        <v>24</v>
      </c>
    </row>
    <row r="13" spans="1:6" x14ac:dyDescent="0.3">
      <c r="A13" t="s">
        <v>12</v>
      </c>
      <c r="B13" s="12">
        <v>150</v>
      </c>
      <c r="D13" t="s">
        <v>24</v>
      </c>
    </row>
    <row r="14" spans="1:6" ht="12" customHeight="1" x14ac:dyDescent="0.3">
      <c r="B14" s="3"/>
    </row>
    <row r="15" spans="1:6" x14ac:dyDescent="0.3">
      <c r="A15" t="s">
        <v>14</v>
      </c>
      <c r="B15" s="8">
        <f>((B10+B11+B12+B13)/4)/60</f>
        <v>2.375</v>
      </c>
    </row>
    <row r="16" spans="1:6" x14ac:dyDescent="0.3">
      <c r="A16" t="s">
        <v>15</v>
      </c>
      <c r="B16" s="10">
        <f>B15*4</f>
        <v>9.5</v>
      </c>
    </row>
    <row r="17" spans="1:4" x14ac:dyDescent="0.3">
      <c r="A17" t="s">
        <v>16</v>
      </c>
      <c r="B17" s="9">
        <f>B16*12</f>
        <v>114</v>
      </c>
    </row>
    <row r="18" spans="1:4" x14ac:dyDescent="0.3">
      <c r="B18" s="4"/>
    </row>
    <row r="19" spans="1:4" x14ac:dyDescent="0.3">
      <c r="A19" t="s">
        <v>17</v>
      </c>
      <c r="B19" s="9">
        <f>B4*B17</f>
        <v>42519131.760000005</v>
      </c>
      <c r="C19" t="s">
        <v>18</v>
      </c>
      <c r="D19" s="1" t="s">
        <v>4</v>
      </c>
    </row>
    <row r="20" spans="1:4" x14ac:dyDescent="0.3">
      <c r="A20" t="s">
        <v>23</v>
      </c>
      <c r="B20" s="13">
        <f>B19/1750</f>
        <v>24296.646720000004</v>
      </c>
      <c r="C20" t="s">
        <v>32</v>
      </c>
      <c r="D20" s="1"/>
    </row>
    <row r="21" spans="1:4" x14ac:dyDescent="0.3">
      <c r="D21" t="s">
        <v>33</v>
      </c>
    </row>
    <row r="22" spans="1:4" x14ac:dyDescent="0.3">
      <c r="A22" t="s">
        <v>19</v>
      </c>
      <c r="B22" s="12">
        <v>35000</v>
      </c>
      <c r="C22" t="s">
        <v>20</v>
      </c>
    </row>
    <row r="23" spans="1:4" x14ac:dyDescent="0.3">
      <c r="A23" t="s">
        <v>21</v>
      </c>
      <c r="B23" s="9">
        <f>(B22*0.07)*B17</f>
        <v>279300.00000000006</v>
      </c>
    </row>
    <row r="24" spans="1:4" x14ac:dyDescent="0.3">
      <c r="A24" t="s">
        <v>22</v>
      </c>
      <c r="B24" s="13">
        <f>B23/1750</f>
        <v>159.60000000000002</v>
      </c>
      <c r="D24" s="1"/>
    </row>
  </sheetData>
  <phoneticPr fontId="4" type="noConversion"/>
  <hyperlinks>
    <hyperlink ref="D2" r:id="rId1" xr:uid="{122D8963-19C6-4378-8EAF-614B5953B2C2}"/>
    <hyperlink ref="D3" r:id="rId2" xr:uid="{99FD4123-7E0E-483C-B84F-113CDF0BC807}"/>
    <hyperlink ref="D4" r:id="rId3" xr:uid="{F90C2E1F-AA3F-4B22-B77E-15BF4C4C27FD}"/>
    <hyperlink ref="D5" r:id="rId4" xr:uid="{33448044-0CF4-4D9D-8DC4-6A3B9745A5C8}"/>
    <hyperlink ref="D6" r:id="rId5" xr:uid="{7AE6139F-0C0E-402B-83F5-929EDD89F0C7}"/>
    <hyperlink ref="D19" r:id="rId6" xr:uid="{7F34B3F2-97DA-47EC-8EB3-4F0D43C13CCA}"/>
  </hyperlinks>
  <pageMargins left="0.7" right="0.7" top="0.75" bottom="0.75" header="0.3" footer="0.3"/>
  <pageSetup paperSize="9" orientation="portrait" horizontalDpi="1200" verticalDpi="1200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FF0BA7494B5241A64D447703DC1D1F" ma:contentTypeVersion="12" ma:contentTypeDescription="Opprett et nytt dokument." ma:contentTypeScope="" ma:versionID="94171c0e19073a2c821b78749c5adfea">
  <xsd:schema xmlns:xsd="http://www.w3.org/2001/XMLSchema" xmlns:xs="http://www.w3.org/2001/XMLSchema" xmlns:p="http://schemas.microsoft.com/office/2006/metadata/properties" xmlns:ns2="567d9739-7618-4e4a-8790-5a8eecbe39f5" xmlns:ns3="165fae13-f5c7-43b3-951f-d7005c4b91d7" targetNamespace="http://schemas.microsoft.com/office/2006/metadata/properties" ma:root="true" ma:fieldsID="0a0750cb7f5f5bcc267528df09b46bd9" ns2:_="" ns3:_="">
    <xsd:import namespace="567d9739-7618-4e4a-8790-5a8eecbe39f5"/>
    <xsd:import namespace="165fae13-f5c7-43b3-951f-d7005c4b91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d9739-7618-4e4a-8790-5a8eecbe39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fae13-f5c7-43b3-951f-d7005c4b9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8B19B4-1351-47C9-98CF-94A2546DA05E}"/>
</file>

<file path=customXml/itemProps2.xml><?xml version="1.0" encoding="utf-8"?>
<ds:datastoreItem xmlns:ds="http://schemas.openxmlformats.org/officeDocument/2006/customXml" ds:itemID="{9D4902D3-39C5-4F26-9D97-F83046709C4F}"/>
</file>

<file path=customXml/itemProps3.xml><?xml version="1.0" encoding="utf-8"?>
<ds:datastoreItem xmlns:ds="http://schemas.openxmlformats.org/officeDocument/2006/customXml" ds:itemID="{E575FCC9-1324-46D4-BA43-73D3817A3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Dæhli</dc:creator>
  <cp:lastModifiedBy>Bjarne Dæhli</cp:lastModifiedBy>
  <dcterms:created xsi:type="dcterms:W3CDTF">2019-10-05T12:42:21Z</dcterms:created>
  <dcterms:modified xsi:type="dcterms:W3CDTF">2019-10-06T08:37:50Z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0x01010083FF0BA7494B5241A64D447703DC1D1F</vt:lpwstr>
  </property>
</Properties>
</file>